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teinRavn\Documents\"/>
    </mc:Choice>
  </mc:AlternateContent>
  <bookViews>
    <workbookView xWindow="0" yWindow="0" windowWidth="20490" windowHeight="7755" tabRatio="602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9" i="1" l="1"/>
  <c r="G103" i="1"/>
  <c r="G102" i="1"/>
  <c r="G101" i="1"/>
  <c r="L116" i="1" s="1"/>
  <c r="G100" i="1"/>
  <c r="L122" i="1" s="1"/>
  <c r="G99" i="1"/>
  <c r="L115" i="1" s="1"/>
  <c r="G98" i="1"/>
  <c r="G97" i="1"/>
  <c r="L113" i="1" s="1"/>
  <c r="G96" i="1"/>
  <c r="G95" i="1"/>
  <c r="G94" i="1"/>
  <c r="L112" i="1" s="1"/>
  <c r="G93" i="1"/>
  <c r="L117" i="1" s="1"/>
  <c r="G92" i="1"/>
  <c r="G91" i="1"/>
  <c r="L111" i="1" s="1"/>
  <c r="G90" i="1"/>
  <c r="L110" i="1" s="1"/>
  <c r="G89" i="1"/>
  <c r="G84" i="1" l="1"/>
  <c r="G83" i="1"/>
  <c r="K120" i="1" s="1"/>
  <c r="G82" i="1"/>
  <c r="K121" i="1" s="1"/>
  <c r="G81" i="1"/>
  <c r="G80" i="1"/>
  <c r="K122" i="1" s="1"/>
  <c r="G79" i="1"/>
  <c r="K119" i="1" s="1"/>
  <c r="G78" i="1"/>
  <c r="K117" i="1" s="1"/>
  <c r="G77" i="1"/>
  <c r="G76" i="1"/>
  <c r="K112" i="1" s="1"/>
  <c r="G75" i="1"/>
  <c r="K116" i="1" s="1"/>
  <c r="G74" i="1"/>
  <c r="G73" i="1"/>
  <c r="K113" i="1" s="1"/>
  <c r="G72" i="1"/>
  <c r="K114" i="1" s="1"/>
  <c r="G71" i="1"/>
  <c r="K109" i="1" s="1"/>
  <c r="G70" i="1"/>
  <c r="K118" i="1" s="1"/>
  <c r="G69" i="1"/>
  <c r="K111" i="1" s="1"/>
  <c r="G68" i="1"/>
  <c r="K115" i="1" s="1"/>
  <c r="G67" i="1"/>
  <c r="K110" i="1" s="1"/>
  <c r="G62" i="1" l="1"/>
  <c r="G61" i="1"/>
  <c r="G60" i="1"/>
  <c r="J118" i="1" s="1"/>
  <c r="G59" i="1"/>
  <c r="J115" i="1" s="1"/>
  <c r="G58" i="1"/>
  <c r="G57" i="1"/>
  <c r="J121" i="1" s="1"/>
  <c r="G56" i="1"/>
  <c r="G55" i="1"/>
  <c r="J119" i="1" s="1"/>
  <c r="G54" i="1"/>
  <c r="J116" i="1" s="1"/>
  <c r="G53" i="1"/>
  <c r="J120" i="1" s="1"/>
  <c r="G52" i="1"/>
  <c r="G51" i="1"/>
  <c r="J114" i="1" s="1"/>
  <c r="G50" i="1"/>
  <c r="G49" i="1"/>
  <c r="J111" i="1" s="1"/>
  <c r="G48" i="1"/>
  <c r="J113" i="1" s="1"/>
  <c r="G47" i="1"/>
  <c r="J110" i="1" s="1"/>
  <c r="G46" i="1"/>
  <c r="J117" i="1" s="1"/>
  <c r="G45" i="1"/>
  <c r="J112" i="1" s="1"/>
  <c r="G44" i="1"/>
  <c r="J109" i="1" s="1"/>
  <c r="G39" i="1" l="1"/>
  <c r="G38" i="1"/>
  <c r="I121" i="1" s="1"/>
  <c r="G37" i="1"/>
  <c r="I122" i="1" s="1"/>
  <c r="G36" i="1"/>
  <c r="I119" i="1" s="1"/>
  <c r="G35" i="1"/>
  <c r="I113" i="1" s="1"/>
  <c r="G34" i="1"/>
  <c r="I120" i="1" s="1"/>
  <c r="G33" i="1"/>
  <c r="I118" i="1" s="1"/>
  <c r="G32" i="1"/>
  <c r="I117" i="1" s="1"/>
  <c r="G31" i="1"/>
  <c r="I116" i="1" s="1"/>
  <c r="G30" i="1"/>
  <c r="G29" i="1"/>
  <c r="G28" i="1"/>
  <c r="I115" i="1" s="1"/>
  <c r="G115" i="1" s="1"/>
  <c r="G27" i="1"/>
  <c r="I114" i="1" s="1"/>
  <c r="G26" i="1"/>
  <c r="G25" i="1"/>
  <c r="I109" i="1" s="1"/>
  <c r="G24" i="1"/>
  <c r="I111" i="1" s="1"/>
  <c r="G23" i="1"/>
  <c r="I110" i="1" s="1"/>
  <c r="G18" i="1"/>
  <c r="H122" i="1" s="1"/>
  <c r="G17" i="1"/>
  <c r="G16" i="1"/>
  <c r="H121" i="1" s="1"/>
  <c r="G15" i="1"/>
  <c r="G14" i="1"/>
  <c r="H120" i="1" s="1"/>
  <c r="G13" i="1"/>
  <c r="H114" i="1" s="1"/>
  <c r="G114" i="1" s="1"/>
  <c r="G12" i="1"/>
  <c r="H117" i="1" s="1"/>
  <c r="G117" i="1" s="1"/>
  <c r="G11" i="1"/>
  <c r="H119" i="1" s="1"/>
  <c r="G10" i="1"/>
  <c r="G9" i="1"/>
  <c r="H118" i="1" s="1"/>
  <c r="G8" i="1"/>
  <c r="H110" i="1" s="1"/>
  <c r="G110" i="1" s="1"/>
  <c r="G7" i="1"/>
  <c r="H116" i="1" s="1"/>
  <c r="G116" i="1" s="1"/>
  <c r="G6" i="1"/>
  <c r="H113" i="1" s="1"/>
  <c r="G113" i="1" s="1"/>
  <c r="G5" i="1"/>
  <c r="H112" i="1" s="1"/>
  <c r="G112" i="1" s="1"/>
  <c r="G4" i="1"/>
  <c r="H111" i="1" s="1"/>
  <c r="G111" i="1" s="1"/>
  <c r="G3" i="1"/>
  <c r="H109" i="1" s="1"/>
  <c r="J122" i="1" l="1"/>
  <c r="G121" i="1"/>
  <c r="L121" i="1"/>
  <c r="G118" i="1"/>
  <c r="L118" i="1"/>
  <c r="G120" i="1"/>
  <c r="L120" i="1"/>
  <c r="L119" i="1"/>
  <c r="G119" i="1"/>
  <c r="G122" i="1"/>
  <c r="G109" i="1"/>
</calcChain>
</file>

<file path=xl/sharedStrings.xml><?xml version="1.0" encoding="utf-8"?>
<sst xmlns="http://schemas.openxmlformats.org/spreadsheetml/2006/main" count="116" uniqueCount="51">
  <si>
    <t>Svein Larsen - Oddvar T Jensen</t>
  </si>
  <si>
    <t>Arne Johnny Lyngholm - Birger Pedersen</t>
  </si>
  <si>
    <t>Audun Sandslett - Knut Tysvær</t>
  </si>
  <si>
    <t>Lillian Olsen - Berit Hadland</t>
  </si>
  <si>
    <t>Erling Gjertveit - Kari Austbø</t>
  </si>
  <si>
    <t>Odd Arve Gunderstad - Ingrid Davidsen</t>
  </si>
  <si>
    <t>Jostein Ravn Ottesen - Bjarne Sørvaag</t>
  </si>
  <si>
    <t>Trygve Svendsen - Kjell Haugland</t>
  </si>
  <si>
    <t>Hans Storesund - Kåre Johanson</t>
  </si>
  <si>
    <t xml:space="preserve"> </t>
  </si>
  <si>
    <t>SUM</t>
  </si>
  <si>
    <t>Ove Vatland - Steinar Valentinsen</t>
  </si>
  <si>
    <t>Pål Grinde Karlsen - Jan Larsen</t>
  </si>
  <si>
    <t>KOPERVIK 02.03. 2015    1. Kveld</t>
  </si>
  <si>
    <t>Sigurd Østebøvik - Jim Høyland</t>
  </si>
  <si>
    <t>Øyvind Haga - Tore Bårdsen</t>
  </si>
  <si>
    <t>Lars Anders Myhre - Ole Myhre</t>
  </si>
  <si>
    <t>Jostein Haavik - Einar Eik Skogland</t>
  </si>
  <si>
    <t>Steinar Valentinsen - Ove Vatland</t>
  </si>
  <si>
    <t>Trond Jacobsen - Kjell Haugland</t>
  </si>
  <si>
    <t>Jan Saltvik - Ivar Høgheim</t>
  </si>
  <si>
    <t>Nils Ottesen - Henry Oskar Forsell</t>
  </si>
  <si>
    <t>KOPERVIK 09.03. 2015    2. Kveld</t>
  </si>
  <si>
    <t>Martha Falnes - Ingrid Davidsen</t>
  </si>
  <si>
    <t>Arild Lund - Kjell Einar Øren</t>
  </si>
  <si>
    <t>Tove Haugen - Kurt Langhelle</t>
  </si>
  <si>
    <t>09.03</t>
  </si>
  <si>
    <t>02.03</t>
  </si>
  <si>
    <t>KOPERVIK 16.03. 2015    3. Kveld</t>
  </si>
  <si>
    <t>Jan Saltvik - Svein Djønne</t>
  </si>
  <si>
    <t>Bård Austbø - Kari Austbø</t>
  </si>
  <si>
    <t>Magne Brekke - Odd Arve Gunderstad</t>
  </si>
  <si>
    <t>Svein Larsen - Tor Olsøn Lunde</t>
  </si>
  <si>
    <t>16.03</t>
  </si>
  <si>
    <t>23.03</t>
  </si>
  <si>
    <t>KOPERVIK 23.03. 2015    4. Kveld</t>
  </si>
  <si>
    <t>Harald Melhus - Knut Birger Tysvær</t>
  </si>
  <si>
    <t xml:space="preserve">  Reserve</t>
  </si>
  <si>
    <t xml:space="preserve">  Ikke med</t>
  </si>
  <si>
    <t xml:space="preserve">  Spurtere</t>
  </si>
  <si>
    <t>KOPERVIK 30.03. 2015    5. Kveld</t>
  </si>
  <si>
    <t>Sigurd Østebøvik - Helge Svendsen</t>
  </si>
  <si>
    <t>Eivind Nilsen - Per Østhus</t>
  </si>
  <si>
    <t>Knut Birger Tysvær - Bjarne Sørvaag</t>
  </si>
  <si>
    <t>Geir Frode Ellefsen - Svein Mathias Lie</t>
  </si>
  <si>
    <t>Leif Karsten Hausken - Elise Høyland</t>
  </si>
  <si>
    <t>Fred Trygve Svendsen - Kjell E. Haugland</t>
  </si>
  <si>
    <t>Øyvind Sande - Ole Johan Langhelle</t>
  </si>
  <si>
    <t>Kari Solgård - Carsten B. Selbak</t>
  </si>
  <si>
    <t>30.03</t>
  </si>
  <si>
    <t>Sluttstillingen etter 5 kvelder Vårturneringen Kopervik 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</si>
</sst>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0" fillId="2" borderId="0" xfId="0" applyNumberFormat="1" applyFill="1"/>
    <xf numFmtId="2" fontId="0" fillId="3" borderId="0" xfId="0" applyNumberFormat="1" applyFill="1"/>
    <xf numFmtId="164" fontId="0" fillId="0" borderId="0" xfId="0" applyNumberFormat="1"/>
    <xf numFmtId="0" fontId="1" fillId="0" borderId="0" xfId="0" quotePrefix="1" applyFont="1" applyAlignment="1">
      <alignment horizontal="right"/>
    </xf>
    <xf numFmtId="0" fontId="0" fillId="0" borderId="0" xfId="0" applyFill="1"/>
    <xf numFmtId="2" fontId="0" fillId="0" borderId="0" xfId="0" applyNumberFormat="1" applyFill="1"/>
    <xf numFmtId="0" fontId="0" fillId="4" borderId="0" xfId="0" applyFill="1"/>
    <xf numFmtId="2" fontId="0" fillId="5" borderId="0" xfId="0" applyNumberFormat="1" applyFill="1"/>
    <xf numFmtId="0" fontId="0" fillId="4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26"/>
  <sheetViews>
    <sheetView tabSelected="1" topLeftCell="A101" zoomScale="160" zoomScaleNormal="160" workbookViewId="0">
      <selection activeCell="F109" sqref="F109"/>
    </sheetView>
  </sheetViews>
  <sheetFormatPr baseColWidth="10" defaultRowHeight="15" x14ac:dyDescent="0.25"/>
  <cols>
    <col min="2" max="4" width="3.5703125" customWidth="1"/>
    <col min="5" max="5" width="36.5703125" customWidth="1"/>
    <col min="6" max="6" width="6.28515625" customWidth="1"/>
    <col min="7" max="7" width="9.5703125" style="3" customWidth="1"/>
  </cols>
  <sheetData>
    <row r="1" spans="2:7" ht="23.25" x14ac:dyDescent="0.35">
      <c r="E1" s="2" t="s">
        <v>13</v>
      </c>
    </row>
    <row r="3" spans="2:7" x14ac:dyDescent="0.25">
      <c r="B3">
        <v>1</v>
      </c>
      <c r="E3" t="s">
        <v>15</v>
      </c>
      <c r="F3">
        <v>62</v>
      </c>
      <c r="G3" s="4">
        <f>+(F3+7*26)/(7*26)*50</f>
        <v>67.032967032967022</v>
      </c>
    </row>
    <row r="4" spans="2:7" x14ac:dyDescent="0.25">
      <c r="B4">
        <v>2</v>
      </c>
      <c r="E4" t="s">
        <v>14</v>
      </c>
      <c r="F4">
        <v>54</v>
      </c>
      <c r="G4" s="4">
        <f t="shared" ref="G4:G18" si="0">+(F4+7*26)/(7*26)*50</f>
        <v>64.835164835164832</v>
      </c>
    </row>
    <row r="5" spans="2:7" x14ac:dyDescent="0.25">
      <c r="B5">
        <v>3</v>
      </c>
      <c r="E5" t="s">
        <v>2</v>
      </c>
      <c r="F5">
        <v>39</v>
      </c>
      <c r="G5" s="4">
        <f t="shared" si="0"/>
        <v>60.714285714285708</v>
      </c>
    </row>
    <row r="6" spans="2:7" x14ac:dyDescent="0.25">
      <c r="B6">
        <v>4</v>
      </c>
      <c r="E6" t="s">
        <v>19</v>
      </c>
      <c r="F6">
        <v>31</v>
      </c>
      <c r="G6" s="4">
        <f t="shared" si="0"/>
        <v>58.516483516483518</v>
      </c>
    </row>
    <row r="7" spans="2:7" x14ac:dyDescent="0.25">
      <c r="B7">
        <v>5</v>
      </c>
      <c r="E7" t="s">
        <v>3</v>
      </c>
      <c r="F7">
        <v>28</v>
      </c>
      <c r="G7" s="4">
        <f t="shared" si="0"/>
        <v>57.692307692307686</v>
      </c>
    </row>
    <row r="8" spans="2:7" x14ac:dyDescent="0.25">
      <c r="B8">
        <v>6</v>
      </c>
      <c r="E8" t="s">
        <v>1</v>
      </c>
      <c r="F8">
        <v>25</v>
      </c>
      <c r="G8" s="4">
        <f t="shared" si="0"/>
        <v>56.868131868131869</v>
      </c>
    </row>
    <row r="9" spans="2:7" x14ac:dyDescent="0.25">
      <c r="B9">
        <v>7</v>
      </c>
      <c r="E9" t="s">
        <v>0</v>
      </c>
      <c r="F9">
        <v>11</v>
      </c>
      <c r="G9" s="4">
        <f t="shared" si="0"/>
        <v>53.021978021978022</v>
      </c>
    </row>
    <row r="10" spans="2:7" x14ac:dyDescent="0.25">
      <c r="B10">
        <v>8</v>
      </c>
      <c r="E10" t="s">
        <v>20</v>
      </c>
      <c r="F10">
        <v>-5</v>
      </c>
      <c r="G10" s="4">
        <f t="shared" si="0"/>
        <v>48.626373626373628</v>
      </c>
    </row>
    <row r="11" spans="2:7" x14ac:dyDescent="0.25">
      <c r="B11">
        <v>9</v>
      </c>
      <c r="E11" t="s">
        <v>12</v>
      </c>
      <c r="F11">
        <v>-6</v>
      </c>
      <c r="G11" s="4">
        <f t="shared" si="0"/>
        <v>48.35164835164835</v>
      </c>
    </row>
    <row r="12" spans="2:7" x14ac:dyDescent="0.25">
      <c r="B12">
        <v>10</v>
      </c>
      <c r="E12" t="s">
        <v>4</v>
      </c>
      <c r="F12">
        <v>-9</v>
      </c>
      <c r="G12" s="4">
        <f t="shared" si="0"/>
        <v>47.527472527472526</v>
      </c>
    </row>
    <row r="13" spans="2:7" x14ac:dyDescent="0.25">
      <c r="B13">
        <v>11</v>
      </c>
      <c r="E13" t="s">
        <v>6</v>
      </c>
      <c r="F13">
        <v>-19</v>
      </c>
      <c r="G13" s="4">
        <f t="shared" si="0"/>
        <v>44.780219780219781</v>
      </c>
    </row>
    <row r="14" spans="2:7" x14ac:dyDescent="0.25">
      <c r="B14">
        <v>12</v>
      </c>
      <c r="E14" t="s">
        <v>21</v>
      </c>
      <c r="F14">
        <v>-23</v>
      </c>
      <c r="G14" s="4">
        <f t="shared" si="0"/>
        <v>43.681318681318679</v>
      </c>
    </row>
    <row r="15" spans="2:7" x14ac:dyDescent="0.25">
      <c r="B15">
        <v>13</v>
      </c>
      <c r="E15" t="s">
        <v>18</v>
      </c>
      <c r="F15">
        <v>-35</v>
      </c>
      <c r="G15" s="4">
        <f t="shared" si="0"/>
        <v>40.384615384615387</v>
      </c>
    </row>
    <row r="16" spans="2:7" x14ac:dyDescent="0.25">
      <c r="B16">
        <v>14</v>
      </c>
      <c r="E16" t="s">
        <v>5</v>
      </c>
      <c r="F16">
        <v>-42</v>
      </c>
      <c r="G16" s="4">
        <f t="shared" si="0"/>
        <v>38.461538461538467</v>
      </c>
    </row>
    <row r="17" spans="2:7" x14ac:dyDescent="0.25">
      <c r="B17">
        <v>15</v>
      </c>
      <c r="E17" t="s">
        <v>17</v>
      </c>
      <c r="F17">
        <v>-49</v>
      </c>
      <c r="G17" s="4">
        <f t="shared" si="0"/>
        <v>36.538461538461533</v>
      </c>
    </row>
    <row r="18" spans="2:7" x14ac:dyDescent="0.25">
      <c r="B18">
        <v>16</v>
      </c>
      <c r="E18" t="s">
        <v>16</v>
      </c>
      <c r="F18">
        <v>-62</v>
      </c>
      <c r="G18" s="4">
        <f t="shared" si="0"/>
        <v>32.967032967032964</v>
      </c>
    </row>
    <row r="19" spans="2:7" x14ac:dyDescent="0.25">
      <c r="F19" t="s">
        <v>9</v>
      </c>
    </row>
    <row r="21" spans="2:7" ht="23.25" x14ac:dyDescent="0.35">
      <c r="E21" s="2" t="s">
        <v>22</v>
      </c>
    </row>
    <row r="22" spans="2:7" x14ac:dyDescent="0.25">
      <c r="E22" t="s">
        <v>9</v>
      </c>
    </row>
    <row r="23" spans="2:7" x14ac:dyDescent="0.25">
      <c r="B23">
        <v>1</v>
      </c>
      <c r="E23" t="s">
        <v>1</v>
      </c>
      <c r="F23" s="8">
        <v>83.4</v>
      </c>
      <c r="G23" s="4">
        <f>+(F23+7*26)/(7*26)*50</f>
        <v>72.912087912087912</v>
      </c>
    </row>
    <row r="24" spans="2:7" x14ac:dyDescent="0.25">
      <c r="B24">
        <v>2</v>
      </c>
      <c r="E24" t="s">
        <v>14</v>
      </c>
      <c r="F24" s="8">
        <v>43</v>
      </c>
      <c r="G24" s="4">
        <f t="shared" ref="G24:G39" si="1">+(F24+7*26)/(7*26)*50</f>
        <v>61.813186813186817</v>
      </c>
    </row>
    <row r="25" spans="2:7" x14ac:dyDescent="0.25">
      <c r="B25">
        <v>3</v>
      </c>
      <c r="E25" t="s">
        <v>15</v>
      </c>
      <c r="F25" s="8">
        <v>40.1</v>
      </c>
      <c r="G25" s="4">
        <f t="shared" si="1"/>
        <v>61.016483516483511</v>
      </c>
    </row>
    <row r="26" spans="2:7" x14ac:dyDescent="0.25">
      <c r="B26">
        <v>4</v>
      </c>
      <c r="E26" t="s">
        <v>25</v>
      </c>
      <c r="F26" s="8">
        <v>32</v>
      </c>
      <c r="G26" s="4">
        <f t="shared" si="1"/>
        <v>58.791208791208796</v>
      </c>
    </row>
    <row r="27" spans="2:7" x14ac:dyDescent="0.25">
      <c r="B27">
        <v>5</v>
      </c>
      <c r="E27" t="s">
        <v>6</v>
      </c>
      <c r="F27" s="8">
        <v>31</v>
      </c>
      <c r="G27" s="4">
        <f t="shared" si="1"/>
        <v>58.516483516483518</v>
      </c>
    </row>
    <row r="28" spans="2:7" x14ac:dyDescent="0.25">
      <c r="B28">
        <v>6</v>
      </c>
      <c r="E28" t="s">
        <v>24</v>
      </c>
      <c r="F28" s="8">
        <v>29</v>
      </c>
      <c r="G28" s="4">
        <f t="shared" si="1"/>
        <v>57.967032967032971</v>
      </c>
    </row>
    <row r="29" spans="2:7" x14ac:dyDescent="0.25">
      <c r="B29">
        <v>7</v>
      </c>
      <c r="E29" t="s">
        <v>17</v>
      </c>
      <c r="F29" s="8">
        <v>1.1000000000000001</v>
      </c>
      <c r="G29" s="4">
        <f t="shared" si="1"/>
        <v>50.302197802197803</v>
      </c>
    </row>
    <row r="30" spans="2:7" x14ac:dyDescent="0.25">
      <c r="B30">
        <v>8</v>
      </c>
      <c r="E30" t="s">
        <v>8</v>
      </c>
      <c r="F30" s="8">
        <v>-6.5</v>
      </c>
      <c r="G30" s="4">
        <f t="shared" si="1"/>
        <v>48.214285714285715</v>
      </c>
    </row>
    <row r="31" spans="2:7" x14ac:dyDescent="0.25">
      <c r="B31">
        <v>9</v>
      </c>
      <c r="E31" t="s">
        <v>3</v>
      </c>
      <c r="F31" s="8">
        <v>-7.6</v>
      </c>
      <c r="G31" s="4">
        <f t="shared" si="1"/>
        <v>47.912087912087912</v>
      </c>
    </row>
    <row r="32" spans="2:7" x14ac:dyDescent="0.25">
      <c r="B32">
        <v>10</v>
      </c>
      <c r="E32" t="s">
        <v>4</v>
      </c>
      <c r="F32" s="8">
        <v>-15.2</v>
      </c>
      <c r="G32" s="4">
        <f t="shared" si="1"/>
        <v>45.824175824175825</v>
      </c>
    </row>
    <row r="33" spans="2:7" x14ac:dyDescent="0.25">
      <c r="B33">
        <v>11</v>
      </c>
      <c r="E33" t="s">
        <v>0</v>
      </c>
      <c r="F33" s="8">
        <v>-19.5</v>
      </c>
      <c r="G33" s="4">
        <f t="shared" si="1"/>
        <v>44.642857142857146</v>
      </c>
    </row>
    <row r="34" spans="2:7" x14ac:dyDescent="0.25">
      <c r="B34">
        <v>12</v>
      </c>
      <c r="E34" t="s">
        <v>21</v>
      </c>
      <c r="F34" s="8">
        <v>-23.8</v>
      </c>
      <c r="G34" s="4">
        <f t="shared" si="1"/>
        <v>43.46153846153846</v>
      </c>
    </row>
    <row r="35" spans="2:7" x14ac:dyDescent="0.25">
      <c r="B35">
        <v>13</v>
      </c>
      <c r="E35" t="s">
        <v>7</v>
      </c>
      <c r="F35" s="8">
        <v>-28.2</v>
      </c>
      <c r="G35" s="4">
        <f t="shared" si="1"/>
        <v>42.252747252747255</v>
      </c>
    </row>
    <row r="36" spans="2:7" x14ac:dyDescent="0.25">
      <c r="B36">
        <v>14</v>
      </c>
      <c r="E36" t="s">
        <v>12</v>
      </c>
      <c r="F36" s="8">
        <v>-29.3</v>
      </c>
      <c r="G36" s="4">
        <f t="shared" si="1"/>
        <v>41.950549450549445</v>
      </c>
    </row>
    <row r="37" spans="2:7" x14ac:dyDescent="0.25">
      <c r="B37">
        <v>15</v>
      </c>
      <c r="E37" t="s">
        <v>16</v>
      </c>
      <c r="F37" s="8">
        <v>-31.4</v>
      </c>
      <c r="G37" s="4">
        <f t="shared" si="1"/>
        <v>41.373626373626372</v>
      </c>
    </row>
    <row r="38" spans="2:7" x14ac:dyDescent="0.25">
      <c r="B38">
        <v>16</v>
      </c>
      <c r="E38" t="s">
        <v>23</v>
      </c>
      <c r="F38" s="8">
        <v>-39</v>
      </c>
      <c r="G38" s="4">
        <f t="shared" si="1"/>
        <v>39.285714285714285</v>
      </c>
    </row>
    <row r="39" spans="2:7" x14ac:dyDescent="0.25">
      <c r="B39">
        <v>17</v>
      </c>
      <c r="E39" t="s">
        <v>11</v>
      </c>
      <c r="F39" s="8">
        <v>-70.400000000000006</v>
      </c>
      <c r="G39" s="4">
        <f t="shared" si="1"/>
        <v>30.659340659340657</v>
      </c>
    </row>
    <row r="42" spans="2:7" ht="23.25" x14ac:dyDescent="0.35">
      <c r="E42" s="2" t="s">
        <v>28</v>
      </c>
    </row>
    <row r="44" spans="2:7" x14ac:dyDescent="0.25">
      <c r="B44">
        <v>1</v>
      </c>
      <c r="E44" t="s">
        <v>15</v>
      </c>
      <c r="F44" s="8">
        <v>47.7</v>
      </c>
      <c r="G44" s="4">
        <f>+(F44+8*26)/(8*26)*50</f>
        <v>61.466346153846153</v>
      </c>
    </row>
    <row r="45" spans="2:7" x14ac:dyDescent="0.25">
      <c r="B45">
        <v>2</v>
      </c>
      <c r="E45" t="s">
        <v>2</v>
      </c>
      <c r="F45" s="8">
        <v>31.4</v>
      </c>
      <c r="G45" s="4">
        <f t="shared" ref="G45:G62" si="2">+(F45+8*26)/(8*26)*50</f>
        <v>57.548076923076927</v>
      </c>
    </row>
    <row r="46" spans="2:7" x14ac:dyDescent="0.25">
      <c r="B46">
        <v>2</v>
      </c>
      <c r="E46" t="s">
        <v>30</v>
      </c>
      <c r="F46" s="8">
        <v>31.4</v>
      </c>
      <c r="G46" s="4">
        <f t="shared" si="2"/>
        <v>57.548076923076927</v>
      </c>
    </row>
    <row r="47" spans="2:7" x14ac:dyDescent="0.25">
      <c r="B47">
        <v>4</v>
      </c>
      <c r="E47" t="s">
        <v>1</v>
      </c>
      <c r="F47" s="8">
        <v>30.3</v>
      </c>
      <c r="G47" s="4">
        <f t="shared" si="2"/>
        <v>57.283653846153847</v>
      </c>
    </row>
    <row r="48" spans="2:7" x14ac:dyDescent="0.25">
      <c r="B48">
        <v>5</v>
      </c>
      <c r="E48" t="s">
        <v>7</v>
      </c>
      <c r="F48" s="8">
        <v>21</v>
      </c>
      <c r="G48" s="4">
        <f t="shared" si="2"/>
        <v>55.048076923076927</v>
      </c>
    </row>
    <row r="49" spans="2:7" x14ac:dyDescent="0.25">
      <c r="B49">
        <v>6</v>
      </c>
      <c r="E49" t="s">
        <v>14</v>
      </c>
      <c r="F49" s="8">
        <v>19.5</v>
      </c>
      <c r="G49" s="4">
        <f t="shared" si="2"/>
        <v>54.6875</v>
      </c>
    </row>
    <row r="50" spans="2:7" x14ac:dyDescent="0.25">
      <c r="B50">
        <v>7</v>
      </c>
      <c r="E50" t="s">
        <v>25</v>
      </c>
      <c r="F50" s="8">
        <v>16.3</v>
      </c>
      <c r="G50" s="4">
        <f t="shared" si="2"/>
        <v>53.918269230769234</v>
      </c>
    </row>
    <row r="51" spans="2:7" x14ac:dyDescent="0.25">
      <c r="B51">
        <v>8</v>
      </c>
      <c r="E51" t="s">
        <v>6</v>
      </c>
      <c r="F51" s="8">
        <v>8</v>
      </c>
      <c r="G51" s="4">
        <f t="shared" si="2"/>
        <v>51.923076923076927</v>
      </c>
    </row>
    <row r="52" spans="2:7" x14ac:dyDescent="0.25">
      <c r="B52">
        <v>9</v>
      </c>
      <c r="E52" t="s">
        <v>8</v>
      </c>
      <c r="F52" s="8">
        <v>4.3</v>
      </c>
      <c r="G52" s="4">
        <f t="shared" si="2"/>
        <v>51.033653846153847</v>
      </c>
    </row>
    <row r="53" spans="2:7" x14ac:dyDescent="0.25">
      <c r="B53">
        <v>10</v>
      </c>
      <c r="E53" t="s">
        <v>21</v>
      </c>
      <c r="F53" s="8">
        <v>3.3</v>
      </c>
      <c r="G53" s="4">
        <f t="shared" si="2"/>
        <v>50.793269230769234</v>
      </c>
    </row>
    <row r="54" spans="2:7" x14ac:dyDescent="0.25">
      <c r="B54">
        <v>11</v>
      </c>
      <c r="E54" t="s">
        <v>3</v>
      </c>
      <c r="F54" s="8">
        <v>-1.1000000000000001</v>
      </c>
      <c r="G54" s="4">
        <f t="shared" si="2"/>
        <v>49.735576923076927</v>
      </c>
    </row>
    <row r="55" spans="2:7" x14ac:dyDescent="0.25">
      <c r="B55">
        <v>12</v>
      </c>
      <c r="E55" t="s">
        <v>12</v>
      </c>
      <c r="F55" s="8">
        <v>-3.3</v>
      </c>
      <c r="G55" s="4">
        <f t="shared" si="2"/>
        <v>49.206730769230766</v>
      </c>
    </row>
    <row r="56" spans="2:7" x14ac:dyDescent="0.25">
      <c r="B56">
        <v>13</v>
      </c>
      <c r="E56" t="s">
        <v>17</v>
      </c>
      <c r="F56" s="8">
        <v>-21</v>
      </c>
      <c r="G56" s="4">
        <f t="shared" si="2"/>
        <v>44.95192307692308</v>
      </c>
    </row>
    <row r="57" spans="2:7" x14ac:dyDescent="0.25">
      <c r="B57">
        <v>14</v>
      </c>
      <c r="E57" t="s">
        <v>23</v>
      </c>
      <c r="F57" s="8">
        <v>-21.7</v>
      </c>
      <c r="G57" s="4">
        <f t="shared" si="2"/>
        <v>44.783653846153847</v>
      </c>
    </row>
    <row r="58" spans="2:7" x14ac:dyDescent="0.25">
      <c r="B58">
        <v>15</v>
      </c>
      <c r="E58" t="s">
        <v>11</v>
      </c>
      <c r="F58" s="8">
        <v>-24</v>
      </c>
      <c r="G58" s="4">
        <f t="shared" si="2"/>
        <v>44.230769230769226</v>
      </c>
    </row>
    <row r="59" spans="2:7" x14ac:dyDescent="0.25">
      <c r="B59">
        <v>15</v>
      </c>
      <c r="E59" t="s">
        <v>24</v>
      </c>
      <c r="F59" s="8">
        <v>-24</v>
      </c>
      <c r="G59" s="4">
        <f t="shared" si="2"/>
        <v>44.230769230769226</v>
      </c>
    </row>
    <row r="60" spans="2:7" x14ac:dyDescent="0.25">
      <c r="B60">
        <v>17</v>
      </c>
      <c r="E60" t="s">
        <v>32</v>
      </c>
      <c r="F60" s="8">
        <v>-31.4</v>
      </c>
      <c r="G60" s="4">
        <f t="shared" si="2"/>
        <v>42.451923076923073</v>
      </c>
    </row>
    <row r="61" spans="2:7" x14ac:dyDescent="0.25">
      <c r="B61">
        <v>18</v>
      </c>
      <c r="E61" t="s">
        <v>29</v>
      </c>
      <c r="F61" s="8">
        <v>-33</v>
      </c>
      <c r="G61" s="4">
        <f t="shared" si="2"/>
        <v>42.067307692307693</v>
      </c>
    </row>
    <row r="62" spans="2:7" x14ac:dyDescent="0.25">
      <c r="B62">
        <v>19</v>
      </c>
      <c r="E62" t="s">
        <v>31</v>
      </c>
      <c r="F62" s="8">
        <v>-47.7</v>
      </c>
      <c r="G62" s="4">
        <f t="shared" si="2"/>
        <v>38.533653846153847</v>
      </c>
    </row>
    <row r="65" spans="2:7" ht="23.25" x14ac:dyDescent="0.35">
      <c r="E65" s="2" t="s">
        <v>35</v>
      </c>
    </row>
    <row r="67" spans="2:7" x14ac:dyDescent="0.25">
      <c r="B67">
        <v>1</v>
      </c>
      <c r="E67" t="s">
        <v>1</v>
      </c>
      <c r="F67">
        <v>37</v>
      </c>
      <c r="G67" s="4">
        <f t="shared" ref="G67:G84" si="3">+(F67+8*26)/(8*26)*50</f>
        <v>58.894230769230774</v>
      </c>
    </row>
    <row r="68" spans="2:7" x14ac:dyDescent="0.25">
      <c r="B68">
        <v>2</v>
      </c>
      <c r="E68" t="s">
        <v>24</v>
      </c>
      <c r="F68">
        <v>33</v>
      </c>
      <c r="G68" s="4">
        <f t="shared" si="3"/>
        <v>57.932692307692314</v>
      </c>
    </row>
    <row r="69" spans="2:7" x14ac:dyDescent="0.25">
      <c r="B69">
        <v>3</v>
      </c>
      <c r="E69" t="s">
        <v>14</v>
      </c>
      <c r="F69">
        <v>32</v>
      </c>
      <c r="G69" s="4">
        <f t="shared" si="3"/>
        <v>57.692307692307686</v>
      </c>
    </row>
    <row r="70" spans="2:7" x14ac:dyDescent="0.25">
      <c r="B70">
        <v>4</v>
      </c>
      <c r="E70" t="s">
        <v>32</v>
      </c>
      <c r="F70">
        <v>29</v>
      </c>
      <c r="G70" s="4">
        <f t="shared" si="3"/>
        <v>56.971153846153847</v>
      </c>
    </row>
    <row r="71" spans="2:7" x14ac:dyDescent="0.25">
      <c r="B71">
        <v>5</v>
      </c>
      <c r="E71" t="s">
        <v>15</v>
      </c>
      <c r="F71">
        <v>28</v>
      </c>
      <c r="G71" s="4">
        <f t="shared" si="3"/>
        <v>56.730769230769226</v>
      </c>
    </row>
    <row r="72" spans="2:7" x14ac:dyDescent="0.25">
      <c r="B72">
        <v>6</v>
      </c>
      <c r="E72" t="s">
        <v>6</v>
      </c>
      <c r="F72">
        <v>24</v>
      </c>
      <c r="G72" s="4">
        <f t="shared" si="3"/>
        <v>55.769230769230774</v>
      </c>
    </row>
    <row r="73" spans="2:7" x14ac:dyDescent="0.25">
      <c r="B73">
        <v>6</v>
      </c>
      <c r="E73" t="s">
        <v>7</v>
      </c>
      <c r="F73">
        <v>24</v>
      </c>
      <c r="G73" s="4">
        <f t="shared" si="3"/>
        <v>55.769230769230774</v>
      </c>
    </row>
    <row r="74" spans="2:7" x14ac:dyDescent="0.25">
      <c r="B74">
        <v>8</v>
      </c>
      <c r="E74" t="s">
        <v>31</v>
      </c>
      <c r="F74">
        <v>16</v>
      </c>
      <c r="G74" s="4">
        <f t="shared" si="3"/>
        <v>53.846153846153847</v>
      </c>
    </row>
    <row r="75" spans="2:7" x14ac:dyDescent="0.25">
      <c r="B75">
        <v>9</v>
      </c>
      <c r="E75" t="s">
        <v>3</v>
      </c>
      <c r="F75">
        <v>2</v>
      </c>
      <c r="G75" s="4">
        <f t="shared" si="3"/>
        <v>50.480769230769226</v>
      </c>
    </row>
    <row r="76" spans="2:7" x14ac:dyDescent="0.25">
      <c r="B76">
        <v>10</v>
      </c>
      <c r="E76" t="s">
        <v>36</v>
      </c>
      <c r="F76">
        <v>-7</v>
      </c>
      <c r="G76" s="4">
        <f t="shared" si="3"/>
        <v>48.317307692307693</v>
      </c>
    </row>
    <row r="77" spans="2:7" x14ac:dyDescent="0.25">
      <c r="B77">
        <v>11</v>
      </c>
      <c r="E77" t="s">
        <v>8</v>
      </c>
      <c r="F77">
        <v>-12</v>
      </c>
      <c r="G77" s="4">
        <f t="shared" si="3"/>
        <v>47.115384615384613</v>
      </c>
    </row>
    <row r="78" spans="2:7" x14ac:dyDescent="0.25">
      <c r="B78">
        <v>12</v>
      </c>
      <c r="E78" t="s">
        <v>4</v>
      </c>
      <c r="F78">
        <v>-13</v>
      </c>
      <c r="G78" s="4">
        <f t="shared" si="3"/>
        <v>46.875</v>
      </c>
    </row>
    <row r="79" spans="2:7" x14ac:dyDescent="0.25">
      <c r="B79">
        <v>13</v>
      </c>
      <c r="E79" t="s">
        <v>12</v>
      </c>
      <c r="F79">
        <v>-14</v>
      </c>
      <c r="G79" s="4">
        <f t="shared" si="3"/>
        <v>46.634615384615387</v>
      </c>
    </row>
    <row r="80" spans="2:7" x14ac:dyDescent="0.25">
      <c r="B80">
        <v>14</v>
      </c>
      <c r="E80" t="s">
        <v>16</v>
      </c>
      <c r="F80">
        <v>-22</v>
      </c>
      <c r="G80" s="4">
        <f t="shared" si="3"/>
        <v>44.711538461538467</v>
      </c>
    </row>
    <row r="81" spans="2:7" x14ac:dyDescent="0.25">
      <c r="B81">
        <v>15</v>
      </c>
      <c r="E81" t="s">
        <v>11</v>
      </c>
      <c r="F81">
        <v>-23</v>
      </c>
      <c r="G81" s="4">
        <f t="shared" si="3"/>
        <v>44.471153846153847</v>
      </c>
    </row>
    <row r="82" spans="2:7" x14ac:dyDescent="0.25">
      <c r="B82">
        <v>16</v>
      </c>
      <c r="E82" t="s">
        <v>23</v>
      </c>
      <c r="F82">
        <v>-31</v>
      </c>
      <c r="G82" s="4">
        <f t="shared" si="3"/>
        <v>42.54807692307692</v>
      </c>
    </row>
    <row r="83" spans="2:7" x14ac:dyDescent="0.25">
      <c r="B83">
        <v>17</v>
      </c>
      <c r="E83" t="s">
        <v>21</v>
      </c>
      <c r="F83">
        <v>-47</v>
      </c>
      <c r="G83" s="4">
        <f t="shared" si="3"/>
        <v>38.70192307692308</v>
      </c>
    </row>
    <row r="84" spans="2:7" x14ac:dyDescent="0.25">
      <c r="B84">
        <v>18</v>
      </c>
      <c r="E84" t="s">
        <v>29</v>
      </c>
      <c r="F84">
        <v>-56</v>
      </c>
      <c r="G84" s="4">
        <f t="shared" si="3"/>
        <v>36.538461538461533</v>
      </c>
    </row>
    <row r="87" spans="2:7" ht="23.25" x14ac:dyDescent="0.35">
      <c r="B87" s="2" t="s">
        <v>40</v>
      </c>
      <c r="D87" s="3"/>
    </row>
    <row r="89" spans="2:7" x14ac:dyDescent="0.25">
      <c r="B89">
        <v>1</v>
      </c>
      <c r="E89" t="s">
        <v>15</v>
      </c>
      <c r="F89" s="8">
        <v>42.26</v>
      </c>
      <c r="G89" s="4">
        <f>+(F89+6*26)/(6*26)*50</f>
        <v>63.544871794871796</v>
      </c>
    </row>
    <row r="90" spans="2:7" x14ac:dyDescent="0.25">
      <c r="B90">
        <v>2</v>
      </c>
      <c r="E90" t="s">
        <v>1</v>
      </c>
      <c r="F90" s="8">
        <v>41.2</v>
      </c>
      <c r="G90" s="4">
        <f t="shared" ref="G90:G103" si="4">+(F90+6*26)/(6*26)*50</f>
        <v>63.205128205128204</v>
      </c>
    </row>
    <row r="91" spans="2:7" x14ac:dyDescent="0.25">
      <c r="B91">
        <v>3</v>
      </c>
      <c r="E91" t="s">
        <v>41</v>
      </c>
      <c r="F91" s="8">
        <v>26</v>
      </c>
      <c r="G91" s="4">
        <f t="shared" si="4"/>
        <v>58.333333333333336</v>
      </c>
    </row>
    <row r="92" spans="2:7" x14ac:dyDescent="0.25">
      <c r="B92">
        <v>4</v>
      </c>
      <c r="E92" t="s">
        <v>42</v>
      </c>
      <c r="F92" s="8">
        <v>14</v>
      </c>
      <c r="G92" s="4">
        <f t="shared" si="4"/>
        <v>54.487179487179482</v>
      </c>
    </row>
    <row r="93" spans="2:7" x14ac:dyDescent="0.25">
      <c r="B93">
        <v>5</v>
      </c>
      <c r="E93" t="s">
        <v>4</v>
      </c>
      <c r="F93" s="8">
        <v>6.46</v>
      </c>
      <c r="G93" s="4">
        <f t="shared" si="4"/>
        <v>52.070512820512825</v>
      </c>
    </row>
    <row r="94" spans="2:7" x14ac:dyDescent="0.25">
      <c r="B94">
        <v>6</v>
      </c>
      <c r="E94" t="s">
        <v>43</v>
      </c>
      <c r="F94" s="8">
        <v>6</v>
      </c>
      <c r="G94" s="4">
        <f t="shared" si="4"/>
        <v>51.923076923076927</v>
      </c>
    </row>
    <row r="95" spans="2:7" x14ac:dyDescent="0.25">
      <c r="B95">
        <v>7</v>
      </c>
      <c r="E95" t="s">
        <v>44</v>
      </c>
      <c r="F95" s="8">
        <v>4.3</v>
      </c>
      <c r="G95" s="4">
        <f t="shared" si="4"/>
        <v>51.378205128205131</v>
      </c>
    </row>
    <row r="96" spans="2:7" x14ac:dyDescent="0.25">
      <c r="B96">
        <v>8</v>
      </c>
      <c r="E96" t="s">
        <v>45</v>
      </c>
      <c r="F96" s="8">
        <v>-5.4</v>
      </c>
      <c r="G96" s="4">
        <f t="shared" si="4"/>
        <v>48.269230769230766</v>
      </c>
    </row>
    <row r="97" spans="2:12" x14ac:dyDescent="0.25">
      <c r="B97">
        <v>9</v>
      </c>
      <c r="E97" t="s">
        <v>46</v>
      </c>
      <c r="F97" s="8">
        <v>-6.5</v>
      </c>
      <c r="G97" s="4">
        <f t="shared" si="4"/>
        <v>47.916666666666671</v>
      </c>
    </row>
    <row r="98" spans="2:12" x14ac:dyDescent="0.25">
      <c r="B98">
        <v>10</v>
      </c>
      <c r="E98" t="s">
        <v>47</v>
      </c>
      <c r="F98" s="8">
        <v>-8.6999999999999993</v>
      </c>
      <c r="G98" s="4">
        <f t="shared" si="4"/>
        <v>47.211538461538467</v>
      </c>
    </row>
    <row r="99" spans="2:12" x14ac:dyDescent="0.25">
      <c r="B99">
        <v>11</v>
      </c>
      <c r="E99" t="s">
        <v>24</v>
      </c>
      <c r="F99" s="8">
        <v>-16.3</v>
      </c>
      <c r="G99" s="4">
        <f t="shared" si="4"/>
        <v>44.775641025641022</v>
      </c>
    </row>
    <row r="100" spans="2:12" x14ac:dyDescent="0.25">
      <c r="B100">
        <v>12</v>
      </c>
      <c r="E100" t="s">
        <v>16</v>
      </c>
      <c r="F100" s="8">
        <v>-18.399999999999999</v>
      </c>
      <c r="G100" s="4">
        <f t="shared" si="4"/>
        <v>44.102564102564102</v>
      </c>
    </row>
    <row r="101" spans="2:12" x14ac:dyDescent="0.25">
      <c r="B101">
        <v>13</v>
      </c>
      <c r="E101" t="s">
        <v>48</v>
      </c>
      <c r="F101" s="8">
        <v>-21.748999999999999</v>
      </c>
      <c r="G101" s="4">
        <f t="shared" si="4"/>
        <v>43.029166666666669</v>
      </c>
    </row>
    <row r="102" spans="2:12" x14ac:dyDescent="0.25">
      <c r="B102">
        <v>14</v>
      </c>
      <c r="E102" t="s">
        <v>3</v>
      </c>
      <c r="F102" s="8">
        <v>-23.8</v>
      </c>
      <c r="G102" s="4">
        <f t="shared" si="4"/>
        <v>42.371794871794869</v>
      </c>
    </row>
    <row r="103" spans="2:12" x14ac:dyDescent="0.25">
      <c r="B103">
        <v>15</v>
      </c>
      <c r="E103" t="s">
        <v>31</v>
      </c>
      <c r="F103" s="8">
        <v>-41.2</v>
      </c>
      <c r="G103" s="4">
        <f t="shared" si="4"/>
        <v>36.794871794871788</v>
      </c>
    </row>
    <row r="104" spans="2:12" x14ac:dyDescent="0.25">
      <c r="F104" s="8"/>
    </row>
    <row r="106" spans="2:12" ht="23.25" x14ac:dyDescent="0.35">
      <c r="E106" s="2" t="s">
        <v>50</v>
      </c>
    </row>
    <row r="108" spans="2:12" ht="18.75" x14ac:dyDescent="0.3">
      <c r="G108" s="5" t="s">
        <v>10</v>
      </c>
      <c r="H108" s="9" t="s">
        <v>27</v>
      </c>
      <c r="I108" s="9" t="s">
        <v>26</v>
      </c>
      <c r="J108" s="9" t="s">
        <v>33</v>
      </c>
      <c r="K108" s="9" t="s">
        <v>34</v>
      </c>
      <c r="L108" s="9" t="s">
        <v>49</v>
      </c>
    </row>
    <row r="109" spans="2:12" x14ac:dyDescent="0.25">
      <c r="B109">
        <v>1</v>
      </c>
      <c r="E109" s="10" t="s">
        <v>15</v>
      </c>
      <c r="F109" s="10"/>
      <c r="G109" s="11">
        <f>SUM(H109:K109)</f>
        <v>246.24656593406593</v>
      </c>
      <c r="H109" s="11">
        <f>+G3</f>
        <v>67.032967032967022</v>
      </c>
      <c r="I109" s="11">
        <f>+G25</f>
        <v>61.016483516483511</v>
      </c>
      <c r="J109" s="1">
        <f>+G44</f>
        <v>61.466346153846153</v>
      </c>
      <c r="K109" s="1">
        <f>+G71</f>
        <v>56.730769230769226</v>
      </c>
      <c r="L109" s="1">
        <f>+G89</f>
        <v>63.544871794871796</v>
      </c>
    </row>
    <row r="110" spans="2:12" x14ac:dyDescent="0.25">
      <c r="B110">
        <v>2</v>
      </c>
      <c r="E110" s="10" t="s">
        <v>1</v>
      </c>
      <c r="F110" s="10"/>
      <c r="G110" s="11">
        <f>SUM(H110:K110)</f>
        <v>245.95810439560441</v>
      </c>
      <c r="H110" s="11">
        <f>+G8</f>
        <v>56.868131868131869</v>
      </c>
      <c r="I110" s="11">
        <f>+G23</f>
        <v>72.912087912087912</v>
      </c>
      <c r="J110" s="1">
        <f>+G47</f>
        <v>57.283653846153847</v>
      </c>
      <c r="K110" s="1">
        <f>+G67</f>
        <v>58.894230769230774</v>
      </c>
      <c r="L110" s="1">
        <f>+G90</f>
        <v>63.205128205128204</v>
      </c>
    </row>
    <row r="111" spans="2:12" x14ac:dyDescent="0.25">
      <c r="B111">
        <v>3</v>
      </c>
      <c r="E111" s="10" t="s">
        <v>14</v>
      </c>
      <c r="G111" s="11">
        <f>SUM(H111:K111)</f>
        <v>239.02815934065933</v>
      </c>
      <c r="H111" s="1">
        <f>+G4</f>
        <v>64.835164835164832</v>
      </c>
      <c r="I111" s="1">
        <f>+G24</f>
        <v>61.813186813186817</v>
      </c>
      <c r="J111" s="1">
        <f>+G49</f>
        <v>54.6875</v>
      </c>
      <c r="K111" s="1">
        <f>+G69</f>
        <v>57.692307692307686</v>
      </c>
      <c r="L111" s="1">
        <f>+G91</f>
        <v>58.333333333333336</v>
      </c>
    </row>
    <row r="112" spans="2:12" x14ac:dyDescent="0.25">
      <c r="B112">
        <v>4</v>
      </c>
      <c r="E112" s="10" t="s">
        <v>2</v>
      </c>
      <c r="F112" s="10"/>
      <c r="G112" s="11">
        <f>SUM(H112:K112)</f>
        <v>216.57967032967031</v>
      </c>
      <c r="H112" s="11">
        <f>+G5</f>
        <v>60.714285714285708</v>
      </c>
      <c r="I112" s="7">
        <v>50</v>
      </c>
      <c r="J112" s="1">
        <f>+G45</f>
        <v>57.548076923076927</v>
      </c>
      <c r="K112" s="6">
        <f>+G76</f>
        <v>48.317307692307693</v>
      </c>
      <c r="L112" s="1">
        <f>+G94</f>
        <v>51.923076923076927</v>
      </c>
    </row>
    <row r="113" spans="2:12" x14ac:dyDescent="0.25">
      <c r="B113">
        <v>5</v>
      </c>
      <c r="E113" s="10" t="s">
        <v>7</v>
      </c>
      <c r="F113" s="10"/>
      <c r="G113" s="11">
        <f t="shared" ref="G113:G119" si="5">SUM(H113:K113)</f>
        <v>211.58653846153848</v>
      </c>
      <c r="H113" s="6">
        <f>+G6</f>
        <v>58.516483516483518</v>
      </c>
      <c r="I113" s="11">
        <f>+G35</f>
        <v>42.252747252747255</v>
      </c>
      <c r="J113" s="1">
        <f>+G48</f>
        <v>55.048076923076927</v>
      </c>
      <c r="K113" s="1">
        <f>+G73</f>
        <v>55.769230769230774</v>
      </c>
      <c r="L113" s="1">
        <f>+G97</f>
        <v>47.916666666666671</v>
      </c>
    </row>
    <row r="114" spans="2:12" x14ac:dyDescent="0.25">
      <c r="B114">
        <v>6</v>
      </c>
      <c r="E114" s="10" t="s">
        <v>6</v>
      </c>
      <c r="F114" s="10"/>
      <c r="G114" s="11">
        <f>SUM(H114:K114)</f>
        <v>210.98901098901101</v>
      </c>
      <c r="H114" s="11">
        <f>+G13</f>
        <v>44.780219780219781</v>
      </c>
      <c r="I114" s="11">
        <f>+G27</f>
        <v>58.516483516483518</v>
      </c>
      <c r="J114" s="1">
        <f>+G51</f>
        <v>51.923076923076927</v>
      </c>
      <c r="K114" s="1">
        <f>+G72</f>
        <v>55.769230769230774</v>
      </c>
      <c r="L114" s="7">
        <v>50</v>
      </c>
    </row>
    <row r="115" spans="2:12" x14ac:dyDescent="0.25">
      <c r="B115">
        <v>7</v>
      </c>
      <c r="E115" s="10" t="s">
        <v>24</v>
      </c>
      <c r="F115" s="10"/>
      <c r="G115" s="11">
        <f>SUM(H115:K115)</f>
        <v>210.13049450549451</v>
      </c>
      <c r="H115" s="7">
        <v>50</v>
      </c>
      <c r="I115" s="11">
        <f>+G28</f>
        <v>57.967032967032971</v>
      </c>
      <c r="J115" s="1">
        <f>+G59</f>
        <v>44.230769230769226</v>
      </c>
      <c r="K115" s="1">
        <f>+G68</f>
        <v>57.932692307692314</v>
      </c>
      <c r="L115" s="1">
        <f>+G99</f>
        <v>44.775641025641022</v>
      </c>
    </row>
    <row r="116" spans="2:12" x14ac:dyDescent="0.25">
      <c r="B116">
        <v>8</v>
      </c>
      <c r="E116" s="10" t="s">
        <v>3</v>
      </c>
      <c r="F116" s="10"/>
      <c r="G116" s="11">
        <f>SUM(H116:K116)</f>
        <v>205.82074175824175</v>
      </c>
      <c r="H116" s="11">
        <f>+G7</f>
        <v>57.692307692307686</v>
      </c>
      <c r="I116" s="11">
        <f>+G31</f>
        <v>47.912087912087912</v>
      </c>
      <c r="J116" s="1">
        <f>+G54</f>
        <v>49.735576923076927</v>
      </c>
      <c r="K116" s="1">
        <f>+G75</f>
        <v>50.480769230769226</v>
      </c>
      <c r="L116" s="1">
        <f>+G101</f>
        <v>43.029166666666669</v>
      </c>
    </row>
    <row r="117" spans="2:12" x14ac:dyDescent="0.25">
      <c r="B117">
        <v>9</v>
      </c>
      <c r="E117" s="10" t="s">
        <v>4</v>
      </c>
      <c r="F117" s="10"/>
      <c r="G117" s="11">
        <f t="shared" si="5"/>
        <v>197.77472527472528</v>
      </c>
      <c r="H117" s="11">
        <f>+G12</f>
        <v>47.527472527472526</v>
      </c>
      <c r="I117" s="11">
        <f>+G32</f>
        <v>45.824175824175825</v>
      </c>
      <c r="J117" s="6">
        <f>+G46</f>
        <v>57.548076923076927</v>
      </c>
      <c r="K117" s="1">
        <f>+G78</f>
        <v>46.875</v>
      </c>
      <c r="L117" s="1">
        <f>+G93</f>
        <v>52.070512820512825</v>
      </c>
    </row>
    <row r="118" spans="2:12" x14ac:dyDescent="0.25">
      <c r="B118">
        <v>10</v>
      </c>
      <c r="E118" s="12" t="s">
        <v>0</v>
      </c>
      <c r="F118" s="10"/>
      <c r="G118" s="11">
        <f>SUM(H118:K118)</f>
        <v>197.08791208791209</v>
      </c>
      <c r="H118" s="6">
        <f>+G9</f>
        <v>53.021978021978022</v>
      </c>
      <c r="I118" s="6">
        <f>+G33</f>
        <v>44.642857142857146</v>
      </c>
      <c r="J118" s="13">
        <f>+G60</f>
        <v>42.451923076923073</v>
      </c>
      <c r="K118" s="1">
        <f>+G70</f>
        <v>56.971153846153847</v>
      </c>
      <c r="L118" s="7">
        <f>+(H118+I118+J118+K118)/4</f>
        <v>49.271978021978022</v>
      </c>
    </row>
    <row r="119" spans="2:12" x14ac:dyDescent="0.25">
      <c r="B119">
        <v>12</v>
      </c>
      <c r="E119" s="12" t="s">
        <v>12</v>
      </c>
      <c r="G119" s="11">
        <f t="shared" si="5"/>
        <v>186.14354395604394</v>
      </c>
      <c r="H119" s="1">
        <f>+G11</f>
        <v>48.35164835164835</v>
      </c>
      <c r="I119" s="1">
        <f>+G36</f>
        <v>41.950549450549445</v>
      </c>
      <c r="J119" s="1">
        <f>+G55</f>
        <v>49.206730769230766</v>
      </c>
      <c r="K119" s="1">
        <f>+G79</f>
        <v>46.634615384615387</v>
      </c>
      <c r="L119" s="7">
        <f t="shared" ref="L119:L120" si="6">+(H119+I119+J119+K119)/4</f>
        <v>46.535885989010985</v>
      </c>
    </row>
    <row r="120" spans="2:12" x14ac:dyDescent="0.25">
      <c r="B120">
        <v>13</v>
      </c>
      <c r="E120" s="12" t="s">
        <v>21</v>
      </c>
      <c r="G120" s="11">
        <f>SUM(H120:K120)</f>
        <v>176.63804945054943</v>
      </c>
      <c r="H120" s="1">
        <f>+G14</f>
        <v>43.681318681318679</v>
      </c>
      <c r="I120" s="1">
        <f>+G34</f>
        <v>43.46153846153846</v>
      </c>
      <c r="J120" s="1">
        <f>+G53</f>
        <v>50.793269230769234</v>
      </c>
      <c r="K120" s="1">
        <f>+G83</f>
        <v>38.70192307692308</v>
      </c>
      <c r="L120" s="7">
        <f t="shared" si="6"/>
        <v>44.159512362637358</v>
      </c>
    </row>
    <row r="121" spans="2:12" x14ac:dyDescent="0.25">
      <c r="B121">
        <v>14</v>
      </c>
      <c r="E121" s="12" t="s">
        <v>23</v>
      </c>
      <c r="F121" s="10"/>
      <c r="G121" s="11">
        <f>SUM(H121:K121)</f>
        <v>165.0789835164835</v>
      </c>
      <c r="H121" s="6">
        <f>+G16</f>
        <v>38.461538461538467</v>
      </c>
      <c r="I121" s="11">
        <f>+G38</f>
        <v>39.285714285714285</v>
      </c>
      <c r="J121" s="1">
        <f>+G57</f>
        <v>44.783653846153847</v>
      </c>
      <c r="K121" s="1">
        <f>+G82</f>
        <v>42.54807692307692</v>
      </c>
      <c r="L121" s="7">
        <f t="shared" ref="L121" si="7">+(H121+I121+J121+K121)/4</f>
        <v>41.269745879120876</v>
      </c>
    </row>
    <row r="122" spans="2:12" x14ac:dyDescent="0.25">
      <c r="B122">
        <v>15</v>
      </c>
      <c r="E122" s="12" t="s">
        <v>16</v>
      </c>
      <c r="G122" s="11">
        <f t="shared" ref="G122" si="8">SUM(H122:K122)</f>
        <v>158.73626373626371</v>
      </c>
      <c r="H122" s="1">
        <f>+G18</f>
        <v>32.967032967032964</v>
      </c>
      <c r="I122" s="1">
        <f>+G37</f>
        <v>41.373626373626372</v>
      </c>
      <c r="J122" s="7">
        <f>+(H122+I122+K122)/3</f>
        <v>39.684065934065934</v>
      </c>
      <c r="K122" s="1">
        <f>+G80</f>
        <v>44.711538461538467</v>
      </c>
      <c r="L122" s="1">
        <f>+G100</f>
        <v>44.102564102564102</v>
      </c>
    </row>
    <row r="124" spans="2:12" x14ac:dyDescent="0.25">
      <c r="G124" s="15"/>
      <c r="H124" t="s">
        <v>37</v>
      </c>
    </row>
    <row r="125" spans="2:12" x14ac:dyDescent="0.25">
      <c r="G125" s="16"/>
      <c r="H125" t="s">
        <v>38</v>
      </c>
    </row>
    <row r="126" spans="2:12" x14ac:dyDescent="0.25">
      <c r="G126" s="14"/>
      <c r="H126" t="s">
        <v>39</v>
      </c>
    </row>
  </sheetData>
  <sortState ref="E61:J76">
    <sortCondition descending="1" ref="E61"/>
  </sortState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Kopervik klubbmesterskap 2013</dc:title>
  <dc:creator>Jostein Ravn Ottesen</dc:creator>
  <cp:lastModifiedBy>Jostein Ravn Ottesen</cp:lastModifiedBy>
  <cp:lastPrinted>2015-03-20T17:49:17Z</cp:lastPrinted>
  <dcterms:created xsi:type="dcterms:W3CDTF">2013-11-06T13:50:55Z</dcterms:created>
  <dcterms:modified xsi:type="dcterms:W3CDTF">2015-04-01T17:47:30Z</dcterms:modified>
</cp:coreProperties>
</file>